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inusgustafsson/Downloads/"/>
    </mc:Choice>
  </mc:AlternateContent>
  <xr:revisionPtr revIDLastSave="0" documentId="8_{3D56249E-1FB4-994A-82EC-55F207844BE7}" xr6:coauthVersionLast="47" xr6:coauthVersionMax="47" xr10:uidLastSave="{00000000-0000-0000-0000-000000000000}"/>
  <bookViews>
    <workbookView xWindow="0" yWindow="500" windowWidth="29040" windowHeight="17640" xr2:uid="{AADE05BD-07ED-4444-9B12-85566586C746}"/>
  </bookViews>
  <sheets>
    <sheet name="R70 + shrouds" sheetId="1" r:id="rId1"/>
    <sheet name="R18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D19" i="1"/>
  <c r="D20" i="1"/>
  <c r="D28" i="1"/>
  <c r="D18" i="1"/>
  <c r="K14" i="1"/>
  <c r="K13" i="1"/>
  <c r="K12" i="1"/>
  <c r="K11" i="1"/>
  <c r="K10" i="1"/>
  <c r="K9" i="1"/>
  <c r="K8" i="1"/>
  <c r="K7" i="1"/>
  <c r="K6" i="1"/>
  <c r="K15" i="1" s="1"/>
  <c r="D14" i="2"/>
  <c r="D6" i="2"/>
  <c r="D7" i="2"/>
  <c r="D8" i="2"/>
  <c r="D9" i="2"/>
  <c r="D10" i="2"/>
  <c r="D11" i="2"/>
  <c r="D12" i="2"/>
  <c r="D13" i="2"/>
  <c r="D5" i="2"/>
  <c r="D22" i="1"/>
  <c r="D23" i="1"/>
  <c r="D24" i="1"/>
  <c r="D25" i="1"/>
  <c r="D26" i="1"/>
  <c r="D27" i="1"/>
  <c r="D29" i="1"/>
  <c r="D21" i="1"/>
  <c r="D30" i="1" s="1"/>
  <c r="D8" i="1"/>
  <c r="D9" i="1"/>
  <c r="D10" i="1"/>
  <c r="D11" i="1"/>
  <c r="D12" i="1"/>
  <c r="D13" i="1"/>
  <c r="D7" i="1"/>
  <c r="D14" i="1" s="1"/>
  <c r="D6" i="1"/>
  <c r="E10" i="1" l="1"/>
  <c r="E11" i="1"/>
  <c r="E12" i="1"/>
  <c r="E13" i="1"/>
  <c r="E22" i="1"/>
  <c r="E23" i="1"/>
  <c r="E24" i="1"/>
  <c r="E25" i="1"/>
  <c r="E26" i="1"/>
  <c r="E27" i="1"/>
  <c r="E29" i="1"/>
  <c r="E6" i="2"/>
  <c r="E7" i="2"/>
  <c r="E13" i="2"/>
  <c r="E12" i="2"/>
  <c r="E11" i="2"/>
  <c r="E10" i="2"/>
  <c r="E9" i="2"/>
  <c r="E8" i="2"/>
  <c r="E6" i="1"/>
  <c r="E7" i="1"/>
  <c r="E21" i="1" l="1"/>
  <c r="E5" i="2"/>
  <c r="E14" i="1"/>
  <c r="E30" i="1" l="1"/>
  <c r="E14" i="2"/>
</calcChain>
</file>

<file path=xl/sharedStrings.xml><?xml version="1.0" encoding="utf-8"?>
<sst xmlns="http://schemas.openxmlformats.org/spreadsheetml/2006/main" count="48" uniqueCount="27">
  <si>
    <t>R70</t>
  </si>
  <si>
    <t>R70UA75</t>
  </si>
  <si>
    <t>R70UA90</t>
  </si>
  <si>
    <t>R70UA100</t>
  </si>
  <si>
    <t>R70PE</t>
  </si>
  <si>
    <t>R70AE</t>
  </si>
  <si>
    <t>R70WC</t>
  </si>
  <si>
    <t>R70LP</t>
  </si>
  <si>
    <t>R70LT</t>
  </si>
  <si>
    <t>Shrouds</t>
  </si>
  <si>
    <t>R18BE40</t>
  </si>
  <si>
    <t>R18BE45</t>
  </si>
  <si>
    <t>R18GPE</t>
  </si>
  <si>
    <t>R18VE</t>
  </si>
  <si>
    <t>R18WE</t>
  </si>
  <si>
    <t>R18FE</t>
  </si>
  <si>
    <t>R18AE</t>
  </si>
  <si>
    <t>R18LP</t>
  </si>
  <si>
    <t>R18LT</t>
  </si>
  <si>
    <t>R18</t>
  </si>
  <si>
    <t>Margin %</t>
  </si>
  <si>
    <t>List price €</t>
  </si>
  <si>
    <t>Numbers</t>
  </si>
  <si>
    <t>Number</t>
  </si>
  <si>
    <t>Total list price value</t>
  </si>
  <si>
    <t>Tot sales value €</t>
  </si>
  <si>
    <t>R70 bucket with five teeth and four lip shrouds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</si>
</sst>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4" x14ac:knownFonts="1">
    <font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3" fontId="0" fillId="0" borderId="0" xfId="0" applyNumberFormat="1"/>
    <xf numFmtId="0" fontId="0" fillId="0" borderId="0" xfId="0" applyAlignment="1">
      <alignment horizontal="left"/>
    </xf>
    <xf numFmtId="3" fontId="0" fillId="0" borderId="0" xfId="0" applyNumberFormat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left"/>
    </xf>
    <xf numFmtId="164" fontId="0" fillId="0" borderId="0" xfId="0" applyNumberFormat="1"/>
    <xf numFmtId="164" fontId="0" fillId="0" borderId="1" xfId="0" applyNumberFormat="1" applyBorder="1"/>
    <xf numFmtId="164" fontId="2" fillId="0" borderId="0" xfId="0" applyNumberFormat="1" applyFont="1"/>
    <xf numFmtId="3" fontId="2" fillId="0" borderId="0" xfId="0" applyNumberFormat="1" applyFont="1" applyAlignment="1">
      <alignment horizontal="center"/>
    </xf>
    <xf numFmtId="164" fontId="3" fillId="0" borderId="0" xfId="0" applyNumberFormat="1" applyFont="1"/>
    <xf numFmtId="0" fontId="3" fillId="0" borderId="0" xfId="0" applyFo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47579-2494-42BE-9CB7-A39BAEB8FF33}">
  <dimension ref="A2:K36"/>
  <sheetViews>
    <sheetView tabSelected="1" workbookViewId="0">
      <selection activeCell="F34" sqref="F34"/>
    </sheetView>
  </sheetViews>
  <sheetFormatPr baseColWidth="10" defaultColWidth="8.83203125" defaultRowHeight="15" x14ac:dyDescent="0.2"/>
  <cols>
    <col min="1" max="1" width="10.83203125" style="2" customWidth="1"/>
    <col min="2" max="2" width="12.6640625" bestFit="1" customWidth="1"/>
    <col min="3" max="3" width="11.5" customWidth="1"/>
    <col min="4" max="4" width="18.83203125" customWidth="1"/>
    <col min="5" max="5" width="12" hidden="1" customWidth="1"/>
    <col min="6" max="6" width="14.5" bestFit="1" customWidth="1"/>
    <col min="10" max="10" width="15.5" customWidth="1"/>
    <col min="11" max="11" width="15.83203125" bestFit="1" customWidth="1"/>
    <col min="12" max="12" width="13.1640625" customWidth="1"/>
  </cols>
  <sheetData>
    <row r="2" spans="1:11" x14ac:dyDescent="0.2">
      <c r="A2" s="2" t="s">
        <v>26</v>
      </c>
    </row>
    <row r="3" spans="1:11" ht="27" x14ac:dyDescent="0.35">
      <c r="H3" s="6"/>
    </row>
    <row r="5" spans="1:11" ht="16" x14ac:dyDescent="0.2">
      <c r="A5" s="14" t="s">
        <v>0</v>
      </c>
      <c r="B5" s="15" t="s">
        <v>21</v>
      </c>
      <c r="C5" s="15" t="s">
        <v>22</v>
      </c>
      <c r="D5" s="15" t="s">
        <v>25</v>
      </c>
      <c r="E5" s="15" t="s">
        <v>20</v>
      </c>
      <c r="H5" s="16" t="s">
        <v>19</v>
      </c>
      <c r="I5" s="15" t="s">
        <v>21</v>
      </c>
      <c r="J5" s="15" t="s">
        <v>23</v>
      </c>
      <c r="K5" s="15" t="s">
        <v>25</v>
      </c>
    </row>
    <row r="6" spans="1:11" hidden="1" x14ac:dyDescent="0.2">
      <c r="A6" s="2" t="s">
        <v>1</v>
      </c>
      <c r="B6" s="8">
        <v>1811.35</v>
      </c>
      <c r="C6" s="3">
        <v>0</v>
      </c>
      <c r="D6" s="8" t="e">
        <f>C6*#REF!</f>
        <v>#REF!</v>
      </c>
      <c r="E6" s="1" t="e">
        <f>(D6-#REF!)/D6*100</f>
        <v>#REF!</v>
      </c>
      <c r="H6" t="s">
        <v>10</v>
      </c>
      <c r="I6" s="8">
        <v>151.97999999999999</v>
      </c>
      <c r="J6" s="3">
        <v>5</v>
      </c>
      <c r="K6" s="8">
        <f>I6*J6</f>
        <v>759.9</v>
      </c>
    </row>
    <row r="7" spans="1:11" x14ac:dyDescent="0.2">
      <c r="A7" s="2" t="s">
        <v>2</v>
      </c>
      <c r="B7" s="8">
        <v>1811.35</v>
      </c>
      <c r="C7" s="3">
        <v>5</v>
      </c>
      <c r="D7" s="8">
        <f>B7*C7</f>
        <v>9056.75</v>
      </c>
      <c r="E7" s="3" t="e">
        <f>(D7-#REF!)/D7*100</f>
        <v>#REF!</v>
      </c>
      <c r="H7" t="s">
        <v>11</v>
      </c>
      <c r="I7" s="8">
        <v>151.97999999999999</v>
      </c>
      <c r="J7" s="3">
        <v>0</v>
      </c>
      <c r="K7" s="8">
        <f t="shared" ref="K7:K14" si="0">I7*J7</f>
        <v>0</v>
      </c>
    </row>
    <row r="8" spans="1:11" hidden="1" x14ac:dyDescent="0.2">
      <c r="A8" s="2" t="s">
        <v>3</v>
      </c>
      <c r="B8" s="8">
        <v>2359.9699999999998</v>
      </c>
      <c r="C8" s="3">
        <v>0</v>
      </c>
      <c r="D8" s="8">
        <f t="shared" ref="D8:D13" si="1">B8*C8</f>
        <v>0</v>
      </c>
      <c r="E8" s="3" t="e">
        <v>#DIV/0!</v>
      </c>
      <c r="H8" t="s">
        <v>12</v>
      </c>
      <c r="I8" s="8">
        <v>114.37</v>
      </c>
      <c r="J8" s="3">
        <v>0</v>
      </c>
      <c r="K8" s="8">
        <f t="shared" si="0"/>
        <v>0</v>
      </c>
    </row>
    <row r="9" spans="1:11" hidden="1" x14ac:dyDescent="0.2">
      <c r="A9" s="2" t="s">
        <v>4</v>
      </c>
      <c r="B9" s="8">
        <v>713.27</v>
      </c>
      <c r="C9" s="3">
        <v>0</v>
      </c>
      <c r="D9" s="8">
        <f t="shared" si="1"/>
        <v>0</v>
      </c>
      <c r="E9" s="3" t="e">
        <v>#DIV/0!</v>
      </c>
      <c r="H9" t="s">
        <v>13</v>
      </c>
      <c r="I9" s="8">
        <v>121.02</v>
      </c>
      <c r="J9" s="3"/>
      <c r="K9" s="8">
        <f t="shared" si="0"/>
        <v>0</v>
      </c>
    </row>
    <row r="10" spans="1:11" x14ac:dyDescent="0.2">
      <c r="A10" s="2" t="s">
        <v>5</v>
      </c>
      <c r="B10" s="8">
        <v>780.76</v>
      </c>
      <c r="C10" s="3">
        <v>50</v>
      </c>
      <c r="D10" s="8">
        <f t="shared" si="1"/>
        <v>39038</v>
      </c>
      <c r="E10" s="3" t="e">
        <f>(D10-#REF!)/D10*100</f>
        <v>#REF!</v>
      </c>
      <c r="H10" t="s">
        <v>14</v>
      </c>
      <c r="I10" s="8">
        <v>132.35</v>
      </c>
      <c r="J10" s="3"/>
      <c r="K10" s="8">
        <f t="shared" si="0"/>
        <v>0</v>
      </c>
    </row>
    <row r="11" spans="1:11" x14ac:dyDescent="0.2">
      <c r="A11" s="2" t="s">
        <v>6</v>
      </c>
      <c r="B11" s="8">
        <v>107.54</v>
      </c>
      <c r="C11" s="3">
        <v>25</v>
      </c>
      <c r="D11" s="8">
        <f t="shared" si="1"/>
        <v>2688.5</v>
      </c>
      <c r="E11" s="3" t="e">
        <f>(D11-#REF!)/D11*100</f>
        <v>#REF!</v>
      </c>
      <c r="H11" t="s">
        <v>15</v>
      </c>
      <c r="I11" s="8">
        <v>172.05</v>
      </c>
      <c r="J11" s="3"/>
      <c r="K11" s="8">
        <f t="shared" si="0"/>
        <v>0</v>
      </c>
    </row>
    <row r="12" spans="1:11" x14ac:dyDescent="0.2">
      <c r="A12" s="2" t="s">
        <v>7</v>
      </c>
      <c r="B12" s="8">
        <v>52.36</v>
      </c>
      <c r="C12" s="3">
        <v>5</v>
      </c>
      <c r="D12" s="8">
        <f t="shared" si="1"/>
        <v>261.8</v>
      </c>
      <c r="E12" s="3" t="e">
        <f>(D12-#REF!)/D12*100</f>
        <v>#REF!</v>
      </c>
      <c r="H12" t="s">
        <v>16</v>
      </c>
      <c r="I12" s="8">
        <v>140.97</v>
      </c>
      <c r="J12" s="3">
        <v>20</v>
      </c>
      <c r="K12" s="8">
        <f t="shared" si="0"/>
        <v>2819.4</v>
      </c>
    </row>
    <row r="13" spans="1:11" ht="16" thickBot="1" x14ac:dyDescent="0.25">
      <c r="A13" s="7" t="s">
        <v>8</v>
      </c>
      <c r="B13" s="9">
        <v>141.19999999999999</v>
      </c>
      <c r="C13" s="5">
        <v>1</v>
      </c>
      <c r="D13" s="9">
        <f t="shared" si="1"/>
        <v>141.19999999999999</v>
      </c>
      <c r="E13" s="5" t="e">
        <f>(D13-#REF!)/D13*100</f>
        <v>#REF!</v>
      </c>
      <c r="H13" t="s">
        <v>17</v>
      </c>
      <c r="I13" s="8">
        <v>12.4</v>
      </c>
      <c r="J13" s="3">
        <v>5</v>
      </c>
      <c r="K13" s="8">
        <f t="shared" si="0"/>
        <v>62</v>
      </c>
    </row>
    <row r="14" spans="1:11" ht="18" thickTop="1" thickBot="1" x14ac:dyDescent="0.25">
      <c r="B14" s="1"/>
      <c r="C14" s="1"/>
      <c r="D14" s="10">
        <f>SUM(D7:D13)</f>
        <v>51186.25</v>
      </c>
      <c r="E14" s="11" t="e">
        <f>(D14-#REF!)/D14*100</f>
        <v>#REF!</v>
      </c>
      <c r="H14" s="4" t="s">
        <v>18</v>
      </c>
      <c r="I14" s="9">
        <v>66.75</v>
      </c>
      <c r="J14" s="5">
        <v>1</v>
      </c>
      <c r="K14" s="9">
        <f t="shared" si="0"/>
        <v>66.75</v>
      </c>
    </row>
    <row r="15" spans="1:11" ht="17" thickTop="1" x14ac:dyDescent="0.2">
      <c r="D15" s="1"/>
      <c r="I15" s="1"/>
      <c r="J15" s="1"/>
      <c r="K15" s="10">
        <f>SUM(K6:K14)</f>
        <v>3708.05</v>
      </c>
    </row>
    <row r="17" spans="1:5" ht="16" x14ac:dyDescent="0.2">
      <c r="A17" s="14" t="s">
        <v>9</v>
      </c>
      <c r="B17" s="15" t="s">
        <v>21</v>
      </c>
      <c r="C17" s="15" t="s">
        <v>22</v>
      </c>
      <c r="D17" s="15" t="s">
        <v>25</v>
      </c>
      <c r="E17" s="15" t="s">
        <v>20</v>
      </c>
    </row>
    <row r="18" spans="1:5" ht="16" x14ac:dyDescent="0.2">
      <c r="A18" s="2">
        <v>500608</v>
      </c>
      <c r="B18" s="8">
        <v>918</v>
      </c>
      <c r="C18" s="3">
        <v>4</v>
      </c>
      <c r="D18" s="8">
        <f>B18*C18</f>
        <v>3672</v>
      </c>
      <c r="E18" s="18"/>
    </row>
    <row r="19" spans="1:5" ht="16" x14ac:dyDescent="0.2">
      <c r="A19" s="2">
        <v>500324</v>
      </c>
      <c r="B19" s="8">
        <v>38.1</v>
      </c>
      <c r="C19" s="3">
        <v>8</v>
      </c>
      <c r="D19" s="8">
        <f t="shared" ref="D19:D20" si="2">B19*C19</f>
        <v>304.8</v>
      </c>
      <c r="E19" s="18"/>
    </row>
    <row r="20" spans="1:5" ht="16" x14ac:dyDescent="0.2">
      <c r="A20" s="2">
        <v>500664</v>
      </c>
      <c r="B20" s="8">
        <v>245</v>
      </c>
      <c r="C20" s="3">
        <v>8</v>
      </c>
      <c r="D20" s="8">
        <f t="shared" si="2"/>
        <v>1960</v>
      </c>
      <c r="E20" s="18"/>
    </row>
    <row r="21" spans="1:5" x14ac:dyDescent="0.2">
      <c r="A21" s="2">
        <v>700404</v>
      </c>
      <c r="B21" s="8">
        <v>1425.85</v>
      </c>
      <c r="C21" s="3">
        <v>6</v>
      </c>
      <c r="D21" s="8">
        <f>B21*C21</f>
        <v>8555.0999999999985</v>
      </c>
      <c r="E21" s="3" t="e">
        <f>(D21-#REF!)/D21*100</f>
        <v>#REF!</v>
      </c>
    </row>
    <row r="22" spans="1:5" x14ac:dyDescent="0.2">
      <c r="A22" s="2">
        <v>700405</v>
      </c>
      <c r="B22" s="8">
        <v>1425.85</v>
      </c>
      <c r="C22" s="3">
        <v>3</v>
      </c>
      <c r="D22" s="8">
        <f t="shared" ref="D22:D29" si="3">B22*C22</f>
        <v>4277.5499999999993</v>
      </c>
      <c r="E22" s="3" t="e">
        <f>(D22-#REF!)/D22*100</f>
        <v>#REF!</v>
      </c>
    </row>
    <row r="23" spans="1:5" x14ac:dyDescent="0.2">
      <c r="A23" s="2">
        <v>700406</v>
      </c>
      <c r="B23" s="8">
        <v>1425.85</v>
      </c>
      <c r="C23" s="3">
        <v>3</v>
      </c>
      <c r="D23" s="8">
        <f t="shared" si="3"/>
        <v>4277.5499999999993</v>
      </c>
      <c r="E23" s="3" t="e">
        <f>(D23-#REF!)/D23*100</f>
        <v>#REF!</v>
      </c>
    </row>
    <row r="24" spans="1:5" x14ac:dyDescent="0.2">
      <c r="A24" s="2">
        <v>700424</v>
      </c>
      <c r="B24" s="8">
        <v>119.39</v>
      </c>
      <c r="C24" s="3">
        <v>12</v>
      </c>
      <c r="D24" s="8">
        <f t="shared" si="3"/>
        <v>1432.68</v>
      </c>
      <c r="E24" s="3" t="e">
        <f>(D24-#REF!)/D24*100</f>
        <v>#REF!</v>
      </c>
    </row>
    <row r="25" spans="1:5" x14ac:dyDescent="0.2">
      <c r="A25" s="2">
        <v>700413</v>
      </c>
      <c r="B25" s="8">
        <v>101.43</v>
      </c>
      <c r="C25" s="3">
        <v>4</v>
      </c>
      <c r="D25" s="8">
        <f t="shared" si="3"/>
        <v>405.72</v>
      </c>
      <c r="E25" s="3" t="e">
        <f>(D25-#REF!)/D25*100</f>
        <v>#REF!</v>
      </c>
    </row>
    <row r="26" spans="1:5" x14ac:dyDescent="0.2">
      <c r="A26" s="2">
        <v>700350</v>
      </c>
      <c r="B26" s="8">
        <v>61.1</v>
      </c>
      <c r="C26" s="3">
        <v>12</v>
      </c>
      <c r="D26" s="8">
        <f t="shared" si="3"/>
        <v>733.2</v>
      </c>
      <c r="E26" s="3" t="e">
        <f>(D26-#REF!)/D26*100</f>
        <v>#REF!</v>
      </c>
    </row>
    <row r="27" spans="1:5" x14ac:dyDescent="0.2">
      <c r="A27" s="2">
        <v>700303</v>
      </c>
      <c r="B27" s="8">
        <v>38.86</v>
      </c>
      <c r="C27" s="3">
        <v>12</v>
      </c>
      <c r="D27" s="8">
        <f t="shared" si="3"/>
        <v>466.32</v>
      </c>
      <c r="E27" s="3" t="e">
        <f>(D27-#REF!)/D27*100</f>
        <v>#REF!</v>
      </c>
    </row>
    <row r="28" spans="1:5" x14ac:dyDescent="0.2">
      <c r="A28" s="2">
        <v>700330</v>
      </c>
      <c r="B28" s="8">
        <v>13.15</v>
      </c>
      <c r="C28" s="3">
        <v>12</v>
      </c>
      <c r="D28" s="8">
        <f t="shared" ref="D28" si="4">B28*C28</f>
        <v>157.80000000000001</v>
      </c>
      <c r="E28" s="3"/>
    </row>
    <row r="29" spans="1:5" ht="16" thickBot="1" x14ac:dyDescent="0.25">
      <c r="A29" s="7">
        <v>700652</v>
      </c>
      <c r="B29" s="9">
        <v>144.33000000000001</v>
      </c>
      <c r="C29" s="5">
        <v>12</v>
      </c>
      <c r="D29" s="9">
        <f t="shared" si="3"/>
        <v>1731.96</v>
      </c>
      <c r="E29" s="5" t="e">
        <f>(D29-#REF!)/D29*100</f>
        <v>#REF!</v>
      </c>
    </row>
    <row r="30" spans="1:5" ht="17" thickTop="1" x14ac:dyDescent="0.2">
      <c r="B30" s="1"/>
      <c r="C30" s="1"/>
      <c r="D30" s="10">
        <f>SUM(D21:D29)</f>
        <v>22037.879999999997</v>
      </c>
      <c r="E30" s="11" t="e">
        <f>(D30-#REF!)/D30*100</f>
        <v>#REF!</v>
      </c>
    </row>
    <row r="33" spans="4:11" ht="19" x14ac:dyDescent="0.25">
      <c r="D33" t="s">
        <v>24</v>
      </c>
      <c r="F33" s="12">
        <f>D14+D30</f>
        <v>73224.13</v>
      </c>
      <c r="J33" s="17"/>
      <c r="K33" s="17"/>
    </row>
    <row r="34" spans="4:11" ht="19" x14ac:dyDescent="0.25">
      <c r="J34" s="12"/>
      <c r="K34" s="12"/>
    </row>
    <row r="35" spans="4:11" ht="19" x14ac:dyDescent="0.25">
      <c r="J35" s="13"/>
      <c r="K35" s="13"/>
    </row>
    <row r="36" spans="4:11" ht="19" x14ac:dyDescent="0.25">
      <c r="J36" s="13"/>
      <c r="K36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4B034-8B79-4D10-B916-53C895D44F83}">
  <dimension ref="A2:E17"/>
  <sheetViews>
    <sheetView workbookViewId="0">
      <selection activeCell="A2" sqref="A2:D15"/>
    </sheetView>
  </sheetViews>
  <sheetFormatPr baseColWidth="10" defaultColWidth="8.83203125" defaultRowHeight="15" x14ac:dyDescent="0.2"/>
  <cols>
    <col min="2" max="2" width="12.6640625" customWidth="1"/>
    <col min="3" max="3" width="10.5" customWidth="1"/>
    <col min="4" max="4" width="15.6640625" customWidth="1"/>
    <col min="5" max="5" width="10.5" hidden="1" customWidth="1"/>
  </cols>
  <sheetData>
    <row r="2" spans="1:5" ht="27" x14ac:dyDescent="0.35">
      <c r="A2" s="6" t="s">
        <v>19</v>
      </c>
    </row>
    <row r="4" spans="1:5" ht="16" x14ac:dyDescent="0.2">
      <c r="A4" s="16" t="s">
        <v>19</v>
      </c>
      <c r="B4" s="15" t="s">
        <v>21</v>
      </c>
      <c r="C4" s="15" t="s">
        <v>23</v>
      </c>
      <c r="D4" s="15" t="s">
        <v>25</v>
      </c>
      <c r="E4" s="15" t="s">
        <v>20</v>
      </c>
    </row>
    <row r="5" spans="1:5" x14ac:dyDescent="0.2">
      <c r="A5" t="s">
        <v>10</v>
      </c>
      <c r="B5" s="8">
        <v>151.97999999999999</v>
      </c>
      <c r="C5" s="3">
        <v>5</v>
      </c>
      <c r="D5" s="8">
        <f>B5*C5</f>
        <v>759.9</v>
      </c>
      <c r="E5" s="3" t="e">
        <f>(D5-#REF!)/D5*100</f>
        <v>#REF!</v>
      </c>
    </row>
    <row r="6" spans="1:5" hidden="1" x14ac:dyDescent="0.2">
      <c r="A6" t="s">
        <v>11</v>
      </c>
      <c r="B6" s="8">
        <v>151.97999999999999</v>
      </c>
      <c r="C6" s="3">
        <v>0</v>
      </c>
      <c r="D6" s="8">
        <f t="shared" ref="D6:D13" si="0">B6*C6</f>
        <v>0</v>
      </c>
      <c r="E6" s="3" t="e">
        <f>(D6-#REF!)/D6*100</f>
        <v>#REF!</v>
      </c>
    </row>
    <row r="7" spans="1:5" hidden="1" x14ac:dyDescent="0.2">
      <c r="A7" t="s">
        <v>12</v>
      </c>
      <c r="B7" s="8">
        <v>114.37</v>
      </c>
      <c r="C7" s="3">
        <v>0</v>
      </c>
      <c r="D7" s="8">
        <f t="shared" si="0"/>
        <v>0</v>
      </c>
      <c r="E7" s="3" t="e">
        <f>(D7-#REF!)/D7*100</f>
        <v>#REF!</v>
      </c>
    </row>
    <row r="8" spans="1:5" hidden="1" x14ac:dyDescent="0.2">
      <c r="A8" t="s">
        <v>13</v>
      </c>
      <c r="B8" s="8">
        <v>121.02</v>
      </c>
      <c r="C8" s="3"/>
      <c r="D8" s="8">
        <f t="shared" si="0"/>
        <v>0</v>
      </c>
      <c r="E8" s="3" t="e">
        <f>(D8-#REF!)/D8*100</f>
        <v>#REF!</v>
      </c>
    </row>
    <row r="9" spans="1:5" hidden="1" x14ac:dyDescent="0.2">
      <c r="A9" t="s">
        <v>14</v>
      </c>
      <c r="B9" s="8">
        <v>132.35</v>
      </c>
      <c r="C9" s="3"/>
      <c r="D9" s="8">
        <f t="shared" si="0"/>
        <v>0</v>
      </c>
      <c r="E9" s="3" t="e">
        <f>(D9-#REF!)/D9*100</f>
        <v>#REF!</v>
      </c>
    </row>
    <row r="10" spans="1:5" hidden="1" x14ac:dyDescent="0.2">
      <c r="A10" t="s">
        <v>15</v>
      </c>
      <c r="B10" s="8">
        <v>172.05</v>
      </c>
      <c r="C10" s="3"/>
      <c r="D10" s="8">
        <f t="shared" si="0"/>
        <v>0</v>
      </c>
      <c r="E10" s="3" t="e">
        <f>(D10-#REF!)/D10*100</f>
        <v>#REF!</v>
      </c>
    </row>
    <row r="11" spans="1:5" x14ac:dyDescent="0.2">
      <c r="A11" t="s">
        <v>16</v>
      </c>
      <c r="B11" s="8">
        <v>140.97</v>
      </c>
      <c r="C11" s="3">
        <v>20</v>
      </c>
      <c r="D11" s="8">
        <f t="shared" si="0"/>
        <v>2819.4</v>
      </c>
      <c r="E11" s="3" t="e">
        <f>(D11-#REF!)/D11*100</f>
        <v>#REF!</v>
      </c>
    </row>
    <row r="12" spans="1:5" x14ac:dyDescent="0.2">
      <c r="A12" t="s">
        <v>17</v>
      </c>
      <c r="B12" s="8">
        <v>12.4</v>
      </c>
      <c r="C12" s="3">
        <v>5</v>
      </c>
      <c r="D12" s="8">
        <f t="shared" si="0"/>
        <v>62</v>
      </c>
      <c r="E12" s="3" t="e">
        <f>(D12-#REF!)/D12*100</f>
        <v>#REF!</v>
      </c>
    </row>
    <row r="13" spans="1:5" ht="16" thickBot="1" x14ac:dyDescent="0.25">
      <c r="A13" s="4" t="s">
        <v>18</v>
      </c>
      <c r="B13" s="9">
        <v>66.75</v>
      </c>
      <c r="C13" s="5">
        <v>1</v>
      </c>
      <c r="D13" s="9">
        <f t="shared" si="0"/>
        <v>66.75</v>
      </c>
      <c r="E13" s="5" t="e">
        <f>(D13-#REF!)/D13*100</f>
        <v>#REF!</v>
      </c>
    </row>
    <row r="14" spans="1:5" ht="17" thickTop="1" x14ac:dyDescent="0.2">
      <c r="B14" s="1"/>
      <c r="C14" s="1"/>
      <c r="D14" s="10">
        <f>SUM(D5:D13)</f>
        <v>3708.05</v>
      </c>
      <c r="E14" s="11" t="e">
        <f>(D14-#REF!)/D14*100</f>
        <v>#REF!</v>
      </c>
    </row>
    <row r="17" spans="4:4" ht="19" x14ac:dyDescent="0.25">
      <c r="D17" s="1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974F5DE780204E8C9271E1C7671C44" ma:contentTypeVersion="12" ma:contentTypeDescription="Skapa ett nytt dokument." ma:contentTypeScope="" ma:versionID="f282ebcb7177706fc9d1c3113c7504e8">
  <xsd:schema xmlns:xsd="http://www.w3.org/2001/XMLSchema" xmlns:xs="http://www.w3.org/2001/XMLSchema" xmlns:p="http://schemas.microsoft.com/office/2006/metadata/properties" xmlns:ns3="3070b1b2-c89e-4e07-9094-5b5e178e15f1" targetNamespace="http://schemas.microsoft.com/office/2006/metadata/properties" ma:root="true" ma:fieldsID="bd570ed3e22460766532c6f83f60d578" ns3:_="">
    <xsd:import namespace="3070b1b2-c89e-4e07-9094-5b5e178e15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70b1b2-c89e-4e07-9094-5b5e178e15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D01C01-5606-4666-AA79-2F682660583C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3070b1b2-c89e-4e07-9094-5b5e178e15f1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7471EBE-91C7-4990-B569-95FD0D05C4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1A7415-7904-452F-AF96-37A7D7F021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70b1b2-c89e-4e07-9094-5b5e178e1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R70 + shrouds</vt:lpstr>
      <vt:lpstr>R18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Pelle Kristensson</dc:creator>
  <cp:lastModifiedBy>Linus Gustafsson</cp:lastModifiedBy>
  <cp:lastPrinted>2026-01-26T14:27:23Z</cp:lastPrinted>
  <dcterms:created xsi:type="dcterms:W3CDTF">2026-01-26T13:03:15Z</dcterms:created>
  <dcterms:modified xsi:type="dcterms:W3CDTF">2026-02-19T10:03:20Z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0x0101002A974F5DE780204E8C9271E1C7671C44</vt:lpwstr>
  </property>
</Properties>
</file>